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AN. 05-10" sheetId="1" r:id="rId4"/>
    <sheet state="visible" name="JAN. 12-17" sheetId="2" r:id="rId5"/>
    <sheet state="visible" name="JAN. 19-24" sheetId="3" r:id="rId6"/>
    <sheet state="visible" name="JAN. 26-31" sheetId="4" r:id="rId7"/>
  </sheets>
  <definedNames/>
  <calcPr/>
  <extLst>
    <ext uri="GoogleSheetsCustomDataVersion2">
      <go:sheetsCustomData xmlns:go="http://customooxmlschemas.google.com/" r:id="rId8" roundtripDataChecksum="dzQu2nQD2hzU0Nme/zRIetYzDdEUxq7095Hiq9FlGUE="/>
    </ext>
  </extLst>
</workbook>
</file>

<file path=xl/sharedStrings.xml><?xml version="1.0" encoding="utf-8"?>
<sst xmlns="http://schemas.openxmlformats.org/spreadsheetml/2006/main" count="118" uniqueCount="47">
  <si>
    <t>Reporte Diario de Asistencia - Centro Municipal de Idiomas</t>
  </si>
  <si>
    <r>
      <rPr>
        <rFont val="Calibri"/>
        <b/>
        <color theme="1"/>
        <sz val="11.0"/>
      </rPr>
      <t xml:space="preserve">Fecha: </t>
    </r>
    <r>
      <rPr>
        <rFont val="Calibri"/>
        <color theme="1"/>
        <sz val="11.0"/>
      </rPr>
      <t>05 al 10 de Enero</t>
    </r>
  </si>
  <si>
    <t>LUNES 05</t>
  </si>
  <si>
    <t>MARTES 06</t>
  </si>
  <si>
    <t>MIÉRCOLES 07</t>
  </si>
  <si>
    <t>JUEVES 08</t>
  </si>
  <si>
    <t>VIERNES 09</t>
  </si>
  <si>
    <t>SÁBADO  10</t>
  </si>
  <si>
    <t>CENTRO MUNICIPAL DEL IDIOMAS</t>
  </si>
  <si>
    <t>VESPERTINO</t>
  </si>
  <si>
    <t>TOTAL</t>
  </si>
  <si>
    <t>MATUTINO</t>
  </si>
  <si>
    <r>
      <rPr>
        <rFont val="Times New Roman"/>
        <color theme="1"/>
        <sz val="12.0"/>
      </rPr>
      <t xml:space="preserve">AMAZONAS / Ing. Johnny Calahorrano </t>
    </r>
    <r>
      <rPr>
        <rFont val="Times New Roman"/>
        <b/>
        <color theme="1"/>
        <sz val="12.0"/>
      </rPr>
      <t>(Martes a Viernes)</t>
    </r>
    <r>
      <rPr>
        <rFont val="Times New Roman"/>
        <color theme="1"/>
        <sz val="12.0"/>
      </rPr>
      <t xml:space="preserve">- Lic. Diana Molina </t>
    </r>
    <r>
      <rPr>
        <rFont val="Times New Roman"/>
        <b/>
        <color theme="1"/>
        <sz val="12.0"/>
      </rPr>
      <t>(Sábado)</t>
    </r>
  </si>
  <si>
    <t>N/A</t>
  </si>
  <si>
    <r>
      <rPr>
        <rFont val="Times New Roman"/>
        <color theme="1"/>
        <sz val="12.0"/>
      </rPr>
      <t xml:space="preserve">ZUMAR / Ing. Johnny Calahorrano </t>
    </r>
    <r>
      <rPr>
        <rFont val="Times New Roman"/>
        <b/>
        <color theme="1"/>
        <sz val="12.0"/>
      </rPr>
      <t>(Lunes)</t>
    </r>
    <r>
      <rPr>
        <rFont val="Times New Roman"/>
        <color theme="1"/>
        <sz val="12.0"/>
      </rPr>
      <t xml:space="preserve"> / Lic. Joyce Pacheco </t>
    </r>
    <r>
      <rPr>
        <rFont val="Times New Roman"/>
        <b/>
        <color theme="1"/>
        <sz val="12.0"/>
      </rPr>
      <t>(Martes a Sábado)</t>
    </r>
  </si>
  <si>
    <r>
      <rPr>
        <rFont val="Times New Roman"/>
        <color theme="1"/>
        <sz val="12.0"/>
      </rPr>
      <t>HUANCAVILCA / Lic. Ibis Salinas</t>
    </r>
    <r>
      <rPr>
        <rFont val="Times New Roman"/>
        <b/>
        <color theme="1"/>
        <sz val="12.0"/>
      </rPr>
      <t xml:space="preserve"> (Martes a Sábado</t>
    </r>
    <r>
      <rPr>
        <rFont val="Times New Roman"/>
        <color theme="1"/>
        <sz val="12.0"/>
      </rPr>
      <t>) - Lic. Diana Molina</t>
    </r>
    <r>
      <rPr>
        <rFont val="Times New Roman"/>
        <b/>
        <color theme="1"/>
        <sz val="12.0"/>
      </rPr>
      <t xml:space="preserve"> (Lunes)</t>
    </r>
  </si>
  <si>
    <r>
      <rPr>
        <rFont val="Calibri"/>
        <b/>
        <color theme="1"/>
        <sz val="11.0"/>
      </rPr>
      <t>Fecha:</t>
    </r>
    <r>
      <rPr>
        <rFont val="Calibri"/>
        <b val="0"/>
        <color theme="1"/>
        <sz val="11.0"/>
      </rPr>
      <t xml:space="preserve"> 12 al 17 de Enero</t>
    </r>
  </si>
  <si>
    <t>LUNES 12</t>
  </si>
  <si>
    <t>MARTES 13</t>
  </si>
  <si>
    <t>MIÉRCOLES 14</t>
  </si>
  <si>
    <t>JUEVES 15</t>
  </si>
  <si>
    <t>VIERNES 16</t>
  </si>
  <si>
    <t>SÁBADO  17</t>
  </si>
  <si>
    <r>
      <rPr>
        <rFont val="Times New Roman"/>
        <color theme="1"/>
        <sz val="12.0"/>
      </rPr>
      <t xml:space="preserve">AMAZONAS / Ing. Johnny Calahorrano </t>
    </r>
    <r>
      <rPr>
        <rFont val="Times New Roman"/>
        <b/>
        <color theme="1"/>
        <sz val="12.0"/>
      </rPr>
      <t>(Martes a Viernes)</t>
    </r>
    <r>
      <rPr>
        <rFont val="Times New Roman"/>
        <color theme="1"/>
        <sz val="12.0"/>
      </rPr>
      <t xml:space="preserve">- Lic. Diana Molina </t>
    </r>
    <r>
      <rPr>
        <rFont val="Times New Roman"/>
        <b/>
        <color theme="1"/>
        <sz val="12.0"/>
      </rPr>
      <t>(Sábado)</t>
    </r>
  </si>
  <si>
    <r>
      <rPr>
        <rFont val="Times New Roman"/>
        <color theme="1"/>
        <sz val="12.0"/>
      </rPr>
      <t xml:space="preserve">ZUMAR / Ing. Johnny Calahorrano </t>
    </r>
    <r>
      <rPr>
        <rFont val="Times New Roman"/>
        <b/>
        <color theme="1"/>
        <sz val="12.0"/>
      </rPr>
      <t>(Lunes)</t>
    </r>
    <r>
      <rPr>
        <rFont val="Times New Roman"/>
        <color theme="1"/>
        <sz val="12.0"/>
      </rPr>
      <t xml:space="preserve"> / Lic. Joyce Pacheco </t>
    </r>
    <r>
      <rPr>
        <rFont val="Times New Roman"/>
        <b/>
        <color theme="1"/>
        <sz val="12.0"/>
      </rPr>
      <t>(Martes a Sábado)</t>
    </r>
  </si>
  <si>
    <r>
      <rPr>
        <rFont val="Times New Roman"/>
        <color theme="1"/>
        <sz val="12.0"/>
      </rPr>
      <t>HUANCAVILCA / Lic. Ibis Salinas</t>
    </r>
    <r>
      <rPr>
        <rFont val="Times New Roman"/>
        <b/>
        <color theme="1"/>
        <sz val="12.0"/>
      </rPr>
      <t xml:space="preserve"> (Martes a Sábado</t>
    </r>
    <r>
      <rPr>
        <rFont val="Times New Roman"/>
        <color theme="1"/>
        <sz val="12.0"/>
      </rPr>
      <t>) - Lic. Diana Molina</t>
    </r>
    <r>
      <rPr>
        <rFont val="Times New Roman"/>
        <b/>
        <color theme="1"/>
        <sz val="12.0"/>
      </rPr>
      <t xml:space="preserve"> (Lunes)</t>
    </r>
  </si>
  <si>
    <t xml:space="preserve"> </t>
  </si>
  <si>
    <r>
      <rPr>
        <rFont val="Calibri"/>
        <b/>
        <color theme="1"/>
        <sz val="11.0"/>
      </rPr>
      <t xml:space="preserve">Fecha: </t>
    </r>
    <r>
      <rPr>
        <rFont val="Calibri"/>
        <b val="0"/>
        <color theme="1"/>
        <sz val="11.0"/>
      </rPr>
      <t>19 al 24 de enero</t>
    </r>
  </si>
  <si>
    <t>LUNES 19</t>
  </si>
  <si>
    <t>MARTES 20</t>
  </si>
  <si>
    <t>MIÉRCOLES 21</t>
  </si>
  <si>
    <t>JUEVES 22</t>
  </si>
  <si>
    <t>VIERNES 23</t>
  </si>
  <si>
    <t>SÁBADO  24</t>
  </si>
  <si>
    <r>
      <rPr>
        <rFont val="Times New Roman"/>
        <color theme="1"/>
        <sz val="12.0"/>
      </rPr>
      <t xml:space="preserve">AMAZONAS / Ing. Johnny Calahorrano </t>
    </r>
    <r>
      <rPr>
        <rFont val="Times New Roman"/>
        <b/>
        <color theme="1"/>
        <sz val="12.0"/>
      </rPr>
      <t>(Martes a Viernes)</t>
    </r>
    <r>
      <rPr>
        <rFont val="Times New Roman"/>
        <color theme="1"/>
        <sz val="12.0"/>
      </rPr>
      <t xml:space="preserve">- Lic. Diana Molina </t>
    </r>
    <r>
      <rPr>
        <rFont val="Times New Roman"/>
        <b/>
        <color theme="1"/>
        <sz val="12.0"/>
      </rPr>
      <t>(Sábado)</t>
    </r>
  </si>
  <si>
    <r>
      <rPr>
        <rFont val="Times New Roman"/>
        <color theme="1"/>
        <sz val="12.0"/>
      </rPr>
      <t xml:space="preserve">ZUMAR / Ing. Johnny Calahorrano </t>
    </r>
    <r>
      <rPr>
        <rFont val="Times New Roman"/>
        <b/>
        <color theme="1"/>
        <sz val="12.0"/>
      </rPr>
      <t>(Lunes)</t>
    </r>
    <r>
      <rPr>
        <rFont val="Times New Roman"/>
        <color theme="1"/>
        <sz val="12.0"/>
      </rPr>
      <t xml:space="preserve"> / Lic. Joyce Pacheco </t>
    </r>
    <r>
      <rPr>
        <rFont val="Times New Roman"/>
        <b/>
        <color theme="1"/>
        <sz val="12.0"/>
      </rPr>
      <t>(Martes a Sábado)</t>
    </r>
  </si>
  <si>
    <r>
      <rPr>
        <rFont val="Times New Roman"/>
        <color theme="1"/>
        <sz val="12.0"/>
      </rPr>
      <t>HUANCAVILCA / Lic. Ibis Salinas</t>
    </r>
    <r>
      <rPr>
        <rFont val="Times New Roman"/>
        <b/>
        <color theme="1"/>
        <sz val="12.0"/>
      </rPr>
      <t xml:space="preserve"> (Martes a Sábado</t>
    </r>
    <r>
      <rPr>
        <rFont val="Times New Roman"/>
        <color theme="1"/>
        <sz val="12.0"/>
      </rPr>
      <t>) - Lic. Diana Molina</t>
    </r>
    <r>
      <rPr>
        <rFont val="Times New Roman"/>
        <b/>
        <color theme="1"/>
        <sz val="12.0"/>
      </rPr>
      <t xml:space="preserve"> (Lunes)</t>
    </r>
  </si>
  <si>
    <r>
      <rPr>
        <rFont val="Calibri"/>
        <b/>
        <color theme="1"/>
        <sz val="11.0"/>
      </rPr>
      <t xml:space="preserve">Fecha: </t>
    </r>
    <r>
      <rPr>
        <rFont val="Calibri"/>
        <color theme="1"/>
        <sz val="11.0"/>
      </rPr>
      <t>26 al 31 de Enero</t>
    </r>
  </si>
  <si>
    <t>LUNES 26</t>
  </si>
  <si>
    <t>MARTES 27</t>
  </si>
  <si>
    <t>MIÉRCOLES 28</t>
  </si>
  <si>
    <t>JUEVES 29</t>
  </si>
  <si>
    <t>VIERNES 30</t>
  </si>
  <si>
    <t>SÁBADO  31</t>
  </si>
  <si>
    <r>
      <rPr>
        <rFont val="Times New Roman"/>
        <color theme="1"/>
        <sz val="12.0"/>
      </rPr>
      <t xml:space="preserve">AMAZONAS / Ing. Johnny Calahorrano </t>
    </r>
    <r>
      <rPr>
        <rFont val="Times New Roman"/>
        <b/>
        <color theme="1"/>
        <sz val="12.0"/>
      </rPr>
      <t>(Martes a Viernes)</t>
    </r>
    <r>
      <rPr>
        <rFont val="Times New Roman"/>
        <color theme="1"/>
        <sz val="12.0"/>
      </rPr>
      <t xml:space="preserve">- Lic. Diana Molina </t>
    </r>
    <r>
      <rPr>
        <rFont val="Times New Roman"/>
        <b/>
        <color theme="1"/>
        <sz val="12.0"/>
      </rPr>
      <t>(Sábado)</t>
    </r>
  </si>
  <si>
    <r>
      <rPr>
        <rFont val="Times New Roman"/>
        <color theme="1"/>
        <sz val="12.0"/>
      </rPr>
      <t xml:space="preserve">ZUMAR / Ing. Johnny Calahorrano </t>
    </r>
    <r>
      <rPr>
        <rFont val="Times New Roman"/>
        <b/>
        <color theme="1"/>
        <sz val="12.0"/>
      </rPr>
      <t>(Lunes)</t>
    </r>
    <r>
      <rPr>
        <rFont val="Times New Roman"/>
        <color theme="1"/>
        <sz val="12.0"/>
      </rPr>
      <t xml:space="preserve"> / Lic. Joyce Pacheco </t>
    </r>
    <r>
      <rPr>
        <rFont val="Times New Roman"/>
        <b/>
        <color theme="1"/>
        <sz val="12.0"/>
      </rPr>
      <t>(Martes a Sábado)</t>
    </r>
  </si>
  <si>
    <r>
      <rPr>
        <rFont val="Times New Roman"/>
        <color theme="1"/>
        <sz val="12.0"/>
      </rPr>
      <t>HUANCAVILCA / Lic. Ibis Salinas</t>
    </r>
    <r>
      <rPr>
        <rFont val="Times New Roman"/>
        <b/>
        <color theme="1"/>
        <sz val="12.0"/>
      </rPr>
      <t xml:space="preserve"> (Martes a Sábado</t>
    </r>
    <r>
      <rPr>
        <rFont val="Times New Roman"/>
        <color theme="1"/>
        <sz val="12.0"/>
      </rPr>
      <t>) - Lic. Diana Molina</t>
    </r>
    <r>
      <rPr>
        <rFont val="Times New Roman"/>
        <b/>
        <color theme="1"/>
        <sz val="12.0"/>
      </rPr>
      <t xml:space="preserve"> (Lunes)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</si>
</sst>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b/>
      <sz val="10.0"/>
      <color theme="1"/>
      <name val="Calibri"/>
    </font>
    <font/>
    <font>
      <b/>
      <sz val="10.0"/>
      <color theme="1"/>
      <name val="Times New Roman"/>
    </font>
    <font>
      <sz val="12.0"/>
      <color theme="1"/>
      <name val="Times New Roman"/>
    </font>
  </fonts>
  <fills count="11">
    <fill>
      <patternFill patternType="none"/>
    </fill>
    <fill>
      <patternFill patternType="lightGray"/>
    </fill>
    <fill>
      <patternFill patternType="solid">
        <fgColor rgb="FFF7CAAC"/>
        <bgColor rgb="FFF7CAAC"/>
      </patternFill>
    </fill>
    <fill>
      <patternFill patternType="solid">
        <fgColor rgb="FFC5E0B3"/>
        <bgColor rgb="FFC5E0B3"/>
      </patternFill>
    </fill>
    <fill>
      <patternFill patternType="solid">
        <fgColor rgb="FFFFFF00"/>
        <bgColor rgb="FFFFFF00"/>
      </patternFill>
    </fill>
    <fill>
      <patternFill patternType="solid">
        <fgColor rgb="FFDADADA"/>
        <bgColor rgb="FFDADADA"/>
      </patternFill>
    </fill>
    <fill>
      <patternFill patternType="solid">
        <fgColor rgb="FF00B0F0"/>
        <bgColor rgb="FF00B0F0"/>
      </patternFill>
    </fill>
    <fill>
      <patternFill patternType="solid">
        <fgColor rgb="FFBDD6EE"/>
        <bgColor rgb="FFBDD6EE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</fills>
  <borders count="1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/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2" numFmtId="0" xfId="0" applyFont="1"/>
    <xf borderId="1" fillId="2" fontId="3" numFmtId="0" xfId="0" applyAlignment="1" applyBorder="1" applyFill="1" applyFont="1">
      <alignment horizontal="center"/>
    </xf>
    <xf borderId="2" fillId="0" fontId="4" numFmtId="0" xfId="0" applyBorder="1" applyFont="1"/>
    <xf borderId="1" fillId="3" fontId="3" numFmtId="0" xfId="0" applyAlignment="1" applyBorder="1" applyFill="1" applyFont="1">
      <alignment horizontal="center"/>
    </xf>
    <xf borderId="3" fillId="0" fontId="4" numFmtId="0" xfId="0" applyBorder="1" applyFont="1"/>
    <xf borderId="1" fillId="4" fontId="3" numFmtId="0" xfId="0" applyAlignment="1" applyBorder="1" applyFill="1" applyFont="1">
      <alignment horizontal="center"/>
    </xf>
    <xf borderId="4" fillId="5" fontId="3" numFmtId="0" xfId="0" applyAlignment="1" applyBorder="1" applyFill="1" applyFont="1">
      <alignment horizontal="center"/>
    </xf>
    <xf borderId="1" fillId="6" fontId="3" numFmtId="0" xfId="0" applyAlignment="1" applyBorder="1" applyFill="1" applyFont="1">
      <alignment horizontal="center"/>
    </xf>
    <xf borderId="5" fillId="7" fontId="5" numFmtId="0" xfId="0" applyAlignment="1" applyBorder="1" applyFill="1" applyFont="1">
      <alignment horizontal="center" shrinkToFit="0" vertical="center" wrapText="1"/>
    </xf>
    <xf borderId="6" fillId="7" fontId="5" numFmtId="0" xfId="0" applyAlignment="1" applyBorder="1" applyFont="1">
      <alignment horizontal="center" shrinkToFit="0" vertical="center" wrapText="1"/>
    </xf>
    <xf borderId="7" fillId="4" fontId="5" numFmtId="0" xfId="0" applyAlignment="1" applyBorder="1" applyFont="1">
      <alignment horizontal="center" shrinkToFit="0" vertical="center" wrapText="1"/>
    </xf>
    <xf borderId="7" fillId="7" fontId="5" numFmtId="0" xfId="0" applyAlignment="1" applyBorder="1" applyFont="1">
      <alignment horizontal="center" shrinkToFit="0" vertical="center" wrapText="1"/>
    </xf>
    <xf borderId="8" fillId="4" fontId="3" numFmtId="0" xfId="0" applyAlignment="1" applyBorder="1" applyFont="1">
      <alignment horizontal="center"/>
    </xf>
    <xf borderId="9" fillId="7" fontId="5" numFmtId="0" xfId="0" applyAlignment="1" applyBorder="1" applyFont="1">
      <alignment horizontal="center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5" fillId="0" fontId="2" numFmtId="0" xfId="0" applyAlignment="1" applyBorder="1" applyFont="1">
      <alignment horizontal="center" vertical="center"/>
    </xf>
    <xf borderId="5" fillId="4" fontId="1" numFmtId="0" xfId="0" applyAlignment="1" applyBorder="1" applyFont="1">
      <alignment horizontal="center" vertical="center"/>
    </xf>
    <xf borderId="5" fillId="0" fontId="2" numFmtId="0" xfId="0" applyAlignment="1" applyBorder="1" applyFont="1">
      <alignment horizontal="center" readingOrder="0" vertical="center"/>
    </xf>
    <xf borderId="2" fillId="0" fontId="2" numFmtId="0" xfId="0" applyAlignment="1" applyBorder="1" applyFont="1">
      <alignment horizontal="center" readingOrder="0" vertical="center"/>
    </xf>
    <xf borderId="5" fillId="4" fontId="1" numFmtId="0" xfId="0" applyAlignment="1" applyBorder="1" applyFont="1">
      <alignment horizontal="center" readingOrder="0" vertical="center"/>
    </xf>
    <xf borderId="5" fillId="8" fontId="2" numFmtId="0" xfId="0" applyAlignment="1" applyBorder="1" applyFill="1" applyFont="1">
      <alignment horizontal="center" readingOrder="0" vertical="center"/>
    </xf>
    <xf borderId="5" fillId="8" fontId="2" numFmtId="0" xfId="0" applyAlignment="1" applyBorder="1" applyFont="1">
      <alignment horizontal="center" readingOrder="0" shrinkToFit="0" vertical="center" wrapText="1"/>
    </xf>
    <xf borderId="10" fillId="8" fontId="2" numFmtId="0" xfId="0" applyAlignment="1" applyBorder="1" applyFont="1">
      <alignment horizontal="center" readingOrder="0" vertical="center"/>
    </xf>
    <xf borderId="5" fillId="8" fontId="2" numFmtId="0" xfId="0" applyAlignment="1" applyBorder="1" applyFont="1">
      <alignment horizontal="center" vertical="center"/>
    </xf>
    <xf borderId="5" fillId="0" fontId="1" numFmtId="0" xfId="0" applyAlignment="1" applyBorder="1" applyFont="1">
      <alignment horizontal="center"/>
    </xf>
    <xf borderId="5" fillId="9" fontId="1" numFmtId="0" xfId="0" applyAlignment="1" applyBorder="1" applyFill="1" applyFont="1">
      <alignment horizontal="center"/>
    </xf>
    <xf borderId="5" fillId="4" fontId="1" numFmtId="0" xfId="0" applyAlignment="1" applyBorder="1" applyFont="1">
      <alignment horizontal="center"/>
    </xf>
    <xf borderId="0" fillId="0" fontId="2" numFmtId="0" xfId="0" applyAlignment="1" applyFont="1">
      <alignment readingOrder="0"/>
    </xf>
    <xf borderId="0" fillId="0" fontId="2" numFmtId="1" xfId="0" applyFont="1" applyNumberFormat="1"/>
    <xf borderId="0" fillId="0" fontId="1" numFmtId="1" xfId="0" applyFont="1" applyNumberFormat="1"/>
    <xf borderId="0" fillId="0" fontId="1" numFmtId="0" xfId="0" applyAlignment="1" applyFont="1">
      <alignment readingOrder="0"/>
    </xf>
    <xf borderId="1" fillId="10" fontId="3" numFmtId="0" xfId="0" applyAlignment="1" applyBorder="1" applyFill="1" applyFont="1">
      <alignment horizontal="center"/>
    </xf>
    <xf borderId="5" fillId="4" fontId="2" numFmtId="0" xfId="0" applyAlignment="1" applyBorder="1" applyFont="1">
      <alignment horizontal="center" vertical="center"/>
    </xf>
    <xf borderId="10" fillId="8" fontId="2" numFmtId="0" xfId="0" applyAlignment="1" applyBorder="1" applyFont="1">
      <alignment horizontal="center" vertical="center"/>
    </xf>
    <xf borderId="1" fillId="10" fontId="3" numFmtId="0" xfId="0" applyAlignment="1" applyBorder="1" applyFont="1">
      <alignment horizontal="center" readingOrder="0"/>
    </xf>
    <xf borderId="0" fillId="0" fontId="1" numFmtId="1" xfId="0" applyAlignment="1" applyFont="1" applyNumberFormat="1">
      <alignment horizontal="right"/>
    </xf>
    <xf borderId="1" fillId="2" fontId="3" numFmtId="0" xfId="0" applyAlignment="1" applyBorder="1" applyFont="1">
      <alignment horizontal="center" readingOrder="0"/>
    </xf>
    <xf borderId="1" fillId="3" fontId="3" numFmtId="0" xfId="0" applyAlignment="1" applyBorder="1" applyFont="1">
      <alignment horizontal="center" readingOrder="0"/>
    </xf>
    <xf borderId="1" fillId="4" fontId="3" numFmtId="0" xfId="0" applyAlignment="1" applyBorder="1" applyFont="1">
      <alignment horizontal="center" readingOrder="0"/>
    </xf>
    <xf borderId="4" fillId="5" fontId="3" numFmtId="0" xfId="0" applyAlignment="1" applyBorder="1" applyFont="1">
      <alignment horizontal="center" readingOrder="0"/>
    </xf>
    <xf borderId="1" fillId="6" fontId="3" numFmtId="0" xfId="0" applyAlignment="1" applyBorder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6915150" cy="100965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6915150" cy="100965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6915150" cy="1114425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4991100" cy="1038225"/>
    <xdr:pic>
      <xdr:nvPicPr>
        <xdr:cNvPr id="0" name="image2.jp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4.43"/>
    <col customWidth="1" min="2" max="2" width="15.0"/>
    <col customWidth="1" min="3" max="3" width="7.86"/>
    <col customWidth="1" min="4" max="4" width="12.29"/>
    <col customWidth="1" min="5" max="5" width="14.57"/>
    <col customWidth="1" min="6" max="6" width="8.57"/>
    <col customWidth="1" min="7" max="7" width="12.0"/>
    <col customWidth="1" min="8" max="8" width="14.0"/>
    <col customWidth="1" min="9" max="9" width="8.29"/>
    <col customWidth="1" min="10" max="10" width="14.29"/>
    <col customWidth="1" min="11" max="11" width="9.43"/>
    <col customWidth="1" min="12" max="12" width="13.29"/>
    <col customWidth="1" min="13" max="13" width="13.43"/>
    <col customWidth="1" min="14" max="14" width="8.71"/>
    <col customWidth="1" min="15" max="15" width="11.57"/>
    <col customWidth="1" min="16" max="16" width="8.29"/>
    <col customWidth="1" min="17" max="26" width="10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>
      <c r="A7" s="1" t="s">
        <v>0</v>
      </c>
    </row>
    <row r="8" ht="14.25" customHeight="1">
      <c r="A8" s="2" t="s">
        <v>1</v>
      </c>
    </row>
    <row r="9" ht="14.25" customHeight="1">
      <c r="A9" s="2"/>
      <c r="B9" s="3" t="s">
        <v>2</v>
      </c>
      <c r="C9" s="4"/>
      <c r="D9" s="5" t="s">
        <v>3</v>
      </c>
      <c r="E9" s="6"/>
      <c r="F9" s="4"/>
      <c r="G9" s="7" t="s">
        <v>4</v>
      </c>
      <c r="H9" s="6"/>
      <c r="I9" s="4"/>
      <c r="J9" s="8" t="s">
        <v>5</v>
      </c>
      <c r="K9" s="4"/>
      <c r="L9" s="9" t="s">
        <v>6</v>
      </c>
      <c r="M9" s="6"/>
      <c r="N9" s="4"/>
      <c r="O9" s="9" t="s">
        <v>7</v>
      </c>
      <c r="P9" s="4"/>
    </row>
    <row r="10" ht="30.75" customHeight="1">
      <c r="A10" s="10" t="s">
        <v>8</v>
      </c>
      <c r="B10" s="11" t="s">
        <v>9</v>
      </c>
      <c r="C10" s="12" t="s">
        <v>10</v>
      </c>
      <c r="D10" s="13" t="s">
        <v>11</v>
      </c>
      <c r="E10" s="11" t="s">
        <v>9</v>
      </c>
      <c r="F10" s="14" t="s">
        <v>10</v>
      </c>
      <c r="G10" s="15" t="s">
        <v>11</v>
      </c>
      <c r="H10" s="11" t="s">
        <v>9</v>
      </c>
      <c r="I10" s="14" t="s">
        <v>10</v>
      </c>
      <c r="J10" s="11" t="s">
        <v>9</v>
      </c>
      <c r="K10" s="14" t="s">
        <v>10</v>
      </c>
      <c r="L10" s="15" t="s">
        <v>11</v>
      </c>
      <c r="M10" s="11" t="s">
        <v>9</v>
      </c>
      <c r="N10" s="14" t="s">
        <v>10</v>
      </c>
      <c r="O10" s="15" t="s">
        <v>11</v>
      </c>
      <c r="P10" s="14" t="s">
        <v>10</v>
      </c>
    </row>
    <row r="11" ht="69.0" customHeight="1">
      <c r="A11" s="16" t="s">
        <v>12</v>
      </c>
      <c r="B11" s="17" t="s">
        <v>13</v>
      </c>
      <c r="C11" s="18">
        <v>0.0</v>
      </c>
      <c r="D11" s="19">
        <v>5.0</v>
      </c>
      <c r="E11" s="19">
        <v>14.0</v>
      </c>
      <c r="F11" s="18">
        <f t="shared" ref="F11:F13" si="1">SUM(D11:E11)</f>
        <v>19</v>
      </c>
      <c r="G11" s="20">
        <v>5.0</v>
      </c>
      <c r="H11" s="19">
        <v>13.0</v>
      </c>
      <c r="I11" s="18">
        <f t="shared" ref="I11:I13" si="2">SUM(G11:H11)</f>
        <v>18</v>
      </c>
      <c r="J11" s="19">
        <v>9.0</v>
      </c>
      <c r="K11" s="18">
        <f>J11</f>
        <v>9</v>
      </c>
      <c r="L11" s="20">
        <v>6.0</v>
      </c>
      <c r="M11" s="19">
        <v>22.0</v>
      </c>
      <c r="N11" s="18">
        <f t="shared" ref="N11:N13" si="3">L11+M11</f>
        <v>28</v>
      </c>
      <c r="O11" s="20">
        <v>17.0</v>
      </c>
      <c r="P11" s="21">
        <v>17.0</v>
      </c>
    </row>
    <row r="12" ht="69.0" customHeight="1">
      <c r="A12" s="16" t="s">
        <v>14</v>
      </c>
      <c r="B12" s="19">
        <v>11.0</v>
      </c>
      <c r="C12" s="18">
        <f t="shared" ref="C12:C13" si="4">B12</f>
        <v>11</v>
      </c>
      <c r="D12" s="19">
        <v>6.0</v>
      </c>
      <c r="E12" s="19">
        <v>19.0</v>
      </c>
      <c r="F12" s="18">
        <f t="shared" si="1"/>
        <v>25</v>
      </c>
      <c r="G12" s="20">
        <v>7.0</v>
      </c>
      <c r="H12" s="19">
        <v>28.0</v>
      </c>
      <c r="I12" s="18">
        <f t="shared" si="2"/>
        <v>35</v>
      </c>
      <c r="J12" s="19">
        <v>11.0</v>
      </c>
      <c r="K12" s="21">
        <v>11.0</v>
      </c>
      <c r="L12" s="20">
        <v>4.0</v>
      </c>
      <c r="M12" s="19">
        <v>24.0</v>
      </c>
      <c r="N12" s="18">
        <f t="shared" si="3"/>
        <v>28</v>
      </c>
      <c r="O12" s="20">
        <v>18.0</v>
      </c>
      <c r="P12" s="21">
        <v>18.0</v>
      </c>
    </row>
    <row r="13" ht="63.75" customHeight="1">
      <c r="A13" s="16" t="s">
        <v>15</v>
      </c>
      <c r="B13" s="22">
        <v>10.0</v>
      </c>
      <c r="C13" s="18">
        <f t="shared" si="4"/>
        <v>10</v>
      </c>
      <c r="D13" s="22">
        <v>3.0</v>
      </c>
      <c r="E13" s="23">
        <v>4.0</v>
      </c>
      <c r="F13" s="18">
        <f t="shared" si="1"/>
        <v>7</v>
      </c>
      <c r="G13" s="24">
        <v>4.0</v>
      </c>
      <c r="H13" s="25">
        <f>SUM(18+13)</f>
        <v>31</v>
      </c>
      <c r="I13" s="18">
        <f t="shared" si="2"/>
        <v>35</v>
      </c>
      <c r="J13" s="22">
        <v>9.0</v>
      </c>
      <c r="K13" s="21">
        <v>9.0</v>
      </c>
      <c r="L13" s="24">
        <v>4.0</v>
      </c>
      <c r="M13" s="25">
        <f>19+11</f>
        <v>30</v>
      </c>
      <c r="N13" s="18">
        <f t="shared" si="3"/>
        <v>34</v>
      </c>
      <c r="O13" s="24">
        <v>10.0</v>
      </c>
      <c r="P13" s="21">
        <v>10.0</v>
      </c>
    </row>
    <row r="14" ht="14.25" customHeight="1">
      <c r="A14" s="26" t="s">
        <v>10</v>
      </c>
      <c r="B14" s="27">
        <f t="shared" ref="B14:C14" si="5">SUM(B12:B13)</f>
        <v>21</v>
      </c>
      <c r="C14" s="28">
        <f t="shared" si="5"/>
        <v>21</v>
      </c>
      <c r="D14" s="27">
        <f t="shared" ref="D14:P14" si="6">SUM(D11:D13)</f>
        <v>14</v>
      </c>
      <c r="E14" s="27">
        <f t="shared" si="6"/>
        <v>37</v>
      </c>
      <c r="F14" s="28">
        <f t="shared" si="6"/>
        <v>51</v>
      </c>
      <c r="G14" s="27">
        <f t="shared" si="6"/>
        <v>16</v>
      </c>
      <c r="H14" s="27">
        <f t="shared" si="6"/>
        <v>72</v>
      </c>
      <c r="I14" s="28">
        <f t="shared" si="6"/>
        <v>88</v>
      </c>
      <c r="J14" s="27">
        <f t="shared" si="6"/>
        <v>29</v>
      </c>
      <c r="K14" s="28">
        <f t="shared" si="6"/>
        <v>29</v>
      </c>
      <c r="L14" s="27">
        <f t="shared" si="6"/>
        <v>14</v>
      </c>
      <c r="M14" s="27">
        <f t="shared" si="6"/>
        <v>76</v>
      </c>
      <c r="N14" s="28">
        <f t="shared" si="6"/>
        <v>90</v>
      </c>
      <c r="O14" s="26">
        <f t="shared" si="6"/>
        <v>45</v>
      </c>
      <c r="P14" s="28">
        <f t="shared" si="6"/>
        <v>45</v>
      </c>
    </row>
    <row r="15" ht="14.25" customHeight="1"/>
    <row r="16" ht="14.25" customHeight="1">
      <c r="A16" s="29"/>
    </row>
    <row r="17" ht="14.25" customHeight="1">
      <c r="D17" s="30"/>
      <c r="E17" s="31"/>
    </row>
    <row r="18" ht="14.25" customHeight="1">
      <c r="D18" s="30"/>
      <c r="E18" s="31"/>
    </row>
    <row r="19" ht="14.25" customHeight="1">
      <c r="D19" s="30"/>
      <c r="E19" s="31"/>
    </row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">
    <mergeCell ref="A7:E7"/>
    <mergeCell ref="B9:C9"/>
    <mergeCell ref="D9:F9"/>
    <mergeCell ref="G9:I9"/>
    <mergeCell ref="J9:K9"/>
    <mergeCell ref="L9:N9"/>
    <mergeCell ref="O9:P9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0.29"/>
    <col customWidth="1" min="2" max="2" width="13.43"/>
    <col customWidth="1" min="3" max="3" width="8.29"/>
    <col customWidth="1" min="4" max="4" width="12.71"/>
    <col customWidth="1" min="5" max="5" width="13.86"/>
    <col customWidth="1" min="6" max="6" width="6.86"/>
    <col customWidth="1" min="7" max="7" width="14.0"/>
    <col customWidth="1" min="8" max="8" width="13.57"/>
    <col customWidth="1" min="9" max="9" width="8.57"/>
    <col customWidth="1" min="10" max="10" width="15.0"/>
    <col customWidth="1" min="11" max="11" width="8.57"/>
    <col customWidth="1" min="12" max="12" width="13.29"/>
    <col customWidth="1" min="13" max="13" width="15.29"/>
    <col customWidth="1" min="14" max="14" width="8.57"/>
    <col customWidth="1" min="15" max="15" width="15.57"/>
    <col customWidth="1" min="16" max="16" width="9.14"/>
    <col customWidth="1" min="17" max="26" width="10.71"/>
  </cols>
  <sheetData>
    <row r="1" ht="14.25" customHeight="1">
      <c r="A1" s="2"/>
    </row>
    <row r="2" ht="14.25" customHeight="1"/>
    <row r="3" ht="14.25" customHeight="1"/>
    <row r="4" ht="14.25" customHeight="1"/>
    <row r="5" ht="14.25" customHeight="1"/>
    <row r="6" ht="14.25" customHeight="1"/>
    <row r="7" ht="14.25" customHeight="1">
      <c r="A7" s="1" t="s">
        <v>0</v>
      </c>
    </row>
    <row r="8" ht="14.25" customHeight="1">
      <c r="A8" s="32" t="s">
        <v>16</v>
      </c>
    </row>
    <row r="9" ht="14.25" customHeight="1">
      <c r="A9" s="2"/>
      <c r="B9" s="3" t="s">
        <v>17</v>
      </c>
      <c r="C9" s="4"/>
      <c r="D9" s="5" t="s">
        <v>18</v>
      </c>
      <c r="E9" s="6"/>
      <c r="F9" s="4"/>
      <c r="G9" s="7" t="s">
        <v>19</v>
      </c>
      <c r="H9" s="6"/>
      <c r="I9" s="4"/>
      <c r="J9" s="8" t="s">
        <v>20</v>
      </c>
      <c r="K9" s="4"/>
      <c r="L9" s="9" t="s">
        <v>21</v>
      </c>
      <c r="M9" s="6"/>
      <c r="N9" s="4"/>
      <c r="O9" s="33" t="s">
        <v>22</v>
      </c>
      <c r="P9" s="4"/>
    </row>
    <row r="10" ht="36.0" customHeight="1">
      <c r="A10" s="10" t="s">
        <v>8</v>
      </c>
      <c r="B10" s="11" t="s">
        <v>9</v>
      </c>
      <c r="C10" s="12" t="s">
        <v>10</v>
      </c>
      <c r="D10" s="13" t="s">
        <v>11</v>
      </c>
      <c r="E10" s="11" t="s">
        <v>9</v>
      </c>
      <c r="F10" s="14" t="s">
        <v>10</v>
      </c>
      <c r="G10" s="15" t="s">
        <v>11</v>
      </c>
      <c r="H10" s="11" t="s">
        <v>9</v>
      </c>
      <c r="I10" s="14" t="s">
        <v>10</v>
      </c>
      <c r="J10" s="11" t="s">
        <v>9</v>
      </c>
      <c r="K10" s="14" t="s">
        <v>10</v>
      </c>
      <c r="L10" s="15" t="s">
        <v>11</v>
      </c>
      <c r="M10" s="11" t="s">
        <v>9</v>
      </c>
      <c r="N10" s="14" t="s">
        <v>10</v>
      </c>
      <c r="O10" s="15" t="s">
        <v>11</v>
      </c>
      <c r="P10" s="14" t="s">
        <v>10</v>
      </c>
    </row>
    <row r="11" ht="60.75" customHeight="1">
      <c r="A11" s="16" t="s">
        <v>23</v>
      </c>
      <c r="B11" s="17" t="s">
        <v>13</v>
      </c>
      <c r="C11" s="34">
        <v>0.0</v>
      </c>
      <c r="D11" s="19">
        <v>7.0</v>
      </c>
      <c r="E11" s="19">
        <v>23.0</v>
      </c>
      <c r="F11" s="18">
        <f t="shared" ref="F11:F13" si="1">SUM(D11:E11)</f>
        <v>30</v>
      </c>
      <c r="G11" s="20">
        <v>7.0</v>
      </c>
      <c r="H11" s="19">
        <v>22.0</v>
      </c>
      <c r="I11" s="18">
        <f>SUM(G11:H11)</f>
        <v>29</v>
      </c>
      <c r="J11" s="19">
        <v>11.0</v>
      </c>
      <c r="K11" s="18">
        <f>J11</f>
        <v>11</v>
      </c>
      <c r="L11" s="20">
        <v>7.0</v>
      </c>
      <c r="M11" s="19">
        <v>23.0</v>
      </c>
      <c r="N11" s="18">
        <f t="shared" ref="N11:N13" si="2">SUM(L11:M11)</f>
        <v>30</v>
      </c>
      <c r="O11" s="20">
        <v>16.0</v>
      </c>
      <c r="P11" s="21">
        <v>16.0</v>
      </c>
    </row>
    <row r="12" ht="56.25" customHeight="1">
      <c r="A12" s="16" t="s">
        <v>24</v>
      </c>
      <c r="B12" s="19">
        <v>12.0</v>
      </c>
      <c r="C12" s="18">
        <f t="shared" ref="C12:C13" si="3">SUM(B12)</f>
        <v>12</v>
      </c>
      <c r="D12" s="19">
        <v>6.0</v>
      </c>
      <c r="E12" s="19">
        <v>23.0</v>
      </c>
      <c r="F12" s="18">
        <f t="shared" si="1"/>
        <v>29</v>
      </c>
      <c r="G12" s="20">
        <v>8.0</v>
      </c>
      <c r="H12" s="19">
        <v>23.0</v>
      </c>
      <c r="I12" s="21">
        <v>32.0</v>
      </c>
      <c r="J12" s="19">
        <v>12.0</v>
      </c>
      <c r="K12" s="21">
        <v>12.0</v>
      </c>
      <c r="L12" s="20">
        <v>6.0</v>
      </c>
      <c r="M12" s="19">
        <v>24.0</v>
      </c>
      <c r="N12" s="18">
        <f t="shared" si="2"/>
        <v>30</v>
      </c>
      <c r="O12" s="20">
        <v>20.0</v>
      </c>
      <c r="P12" s="21">
        <v>20.0</v>
      </c>
    </row>
    <row r="13" ht="54.75" customHeight="1">
      <c r="A13" s="16" t="s">
        <v>25</v>
      </c>
      <c r="B13" s="22">
        <v>7.0</v>
      </c>
      <c r="C13" s="18">
        <f t="shared" si="3"/>
        <v>7</v>
      </c>
      <c r="D13" s="22">
        <v>3.0</v>
      </c>
      <c r="E13" s="25">
        <f>19+12</f>
        <v>31</v>
      </c>
      <c r="F13" s="18">
        <f t="shared" si="1"/>
        <v>34</v>
      </c>
      <c r="G13" s="24">
        <v>6.0</v>
      </c>
      <c r="H13" s="25">
        <f>17+12</f>
        <v>29</v>
      </c>
      <c r="I13" s="18">
        <f>SUM(G13:H13)</f>
        <v>35</v>
      </c>
      <c r="J13" s="22">
        <v>10.0</v>
      </c>
      <c r="K13" s="21">
        <v>10.0</v>
      </c>
      <c r="L13" s="35">
        <f>2+2</f>
        <v>4</v>
      </c>
      <c r="M13" s="25">
        <f>13+17</f>
        <v>30</v>
      </c>
      <c r="N13" s="18">
        <f t="shared" si="2"/>
        <v>34</v>
      </c>
      <c r="O13" s="24">
        <v>7.0</v>
      </c>
      <c r="P13" s="21">
        <v>7.0</v>
      </c>
    </row>
    <row r="14" ht="14.25" customHeight="1">
      <c r="A14" s="26" t="s">
        <v>10</v>
      </c>
      <c r="B14" s="27">
        <f t="shared" ref="B14:C14" si="4">SUM(B12:B13)</f>
        <v>19</v>
      </c>
      <c r="C14" s="28">
        <f t="shared" si="4"/>
        <v>19</v>
      </c>
      <c r="D14" s="27">
        <f t="shared" ref="D14:P14" si="5">SUM(D11:D13)</f>
        <v>16</v>
      </c>
      <c r="E14" s="27">
        <f t="shared" si="5"/>
        <v>77</v>
      </c>
      <c r="F14" s="28">
        <f t="shared" si="5"/>
        <v>93</v>
      </c>
      <c r="G14" s="27">
        <f t="shared" si="5"/>
        <v>21</v>
      </c>
      <c r="H14" s="27">
        <f t="shared" si="5"/>
        <v>74</v>
      </c>
      <c r="I14" s="28">
        <f t="shared" si="5"/>
        <v>96</v>
      </c>
      <c r="J14" s="27">
        <f t="shared" si="5"/>
        <v>33</v>
      </c>
      <c r="K14" s="28">
        <f t="shared" si="5"/>
        <v>33</v>
      </c>
      <c r="L14" s="27">
        <f t="shared" si="5"/>
        <v>17</v>
      </c>
      <c r="M14" s="27">
        <f t="shared" si="5"/>
        <v>77</v>
      </c>
      <c r="N14" s="28">
        <f t="shared" si="5"/>
        <v>94</v>
      </c>
      <c r="O14" s="26">
        <f t="shared" si="5"/>
        <v>43</v>
      </c>
      <c r="P14" s="28">
        <f t="shared" si="5"/>
        <v>43</v>
      </c>
    </row>
    <row r="15" ht="14.25" customHeight="1"/>
    <row r="16" ht="14.25" customHeight="1"/>
    <row r="17" ht="14.25" customHeight="1">
      <c r="D17" s="30"/>
      <c r="E17" s="31"/>
    </row>
    <row r="18" ht="14.25" customHeight="1">
      <c r="D18" s="30"/>
      <c r="E18" s="31"/>
    </row>
    <row r="19" ht="14.25" customHeight="1">
      <c r="D19" s="30"/>
      <c r="E19" s="31"/>
    </row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">
    <mergeCell ref="A7:E7"/>
    <mergeCell ref="B9:C9"/>
    <mergeCell ref="D9:F9"/>
    <mergeCell ref="G9:I9"/>
    <mergeCell ref="J9:K9"/>
    <mergeCell ref="L9:N9"/>
    <mergeCell ref="O9:P9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29.86"/>
  </cols>
  <sheetData>
    <row r="1">
      <c r="A1" s="2" t="s">
        <v>26</v>
      </c>
    </row>
    <row r="7">
      <c r="A7" s="1" t="s">
        <v>0</v>
      </c>
    </row>
    <row r="8">
      <c r="A8" s="32" t="s">
        <v>27</v>
      </c>
    </row>
    <row r="9">
      <c r="A9" s="2"/>
      <c r="B9" s="3" t="s">
        <v>28</v>
      </c>
      <c r="C9" s="4"/>
      <c r="D9" s="5" t="s">
        <v>29</v>
      </c>
      <c r="E9" s="6"/>
      <c r="F9" s="4"/>
      <c r="G9" s="7" t="s">
        <v>30</v>
      </c>
      <c r="H9" s="6"/>
      <c r="I9" s="4"/>
      <c r="J9" s="8" t="s">
        <v>31</v>
      </c>
      <c r="K9" s="4"/>
      <c r="L9" s="9" t="s">
        <v>32</v>
      </c>
      <c r="M9" s="6"/>
      <c r="N9" s="4"/>
      <c r="O9" s="36" t="s">
        <v>33</v>
      </c>
      <c r="P9" s="4"/>
    </row>
    <row r="10" ht="36.75" customHeight="1">
      <c r="A10" s="10" t="s">
        <v>8</v>
      </c>
      <c r="B10" s="11" t="s">
        <v>9</v>
      </c>
      <c r="C10" s="12" t="s">
        <v>10</v>
      </c>
      <c r="D10" s="13" t="s">
        <v>11</v>
      </c>
      <c r="E10" s="11" t="s">
        <v>9</v>
      </c>
      <c r="F10" s="14" t="s">
        <v>10</v>
      </c>
      <c r="G10" s="15" t="s">
        <v>11</v>
      </c>
      <c r="H10" s="11" t="s">
        <v>9</v>
      </c>
      <c r="I10" s="14" t="s">
        <v>10</v>
      </c>
      <c r="J10" s="11" t="s">
        <v>9</v>
      </c>
      <c r="K10" s="14" t="s">
        <v>10</v>
      </c>
      <c r="L10" s="15" t="s">
        <v>11</v>
      </c>
      <c r="M10" s="11" t="s">
        <v>9</v>
      </c>
      <c r="N10" s="14" t="s">
        <v>10</v>
      </c>
      <c r="O10" s="15" t="s">
        <v>11</v>
      </c>
      <c r="P10" s="14" t="s">
        <v>10</v>
      </c>
    </row>
    <row r="11">
      <c r="A11" s="16" t="s">
        <v>34</v>
      </c>
      <c r="B11" s="17" t="s">
        <v>13</v>
      </c>
      <c r="C11" s="18">
        <v>0.0</v>
      </c>
      <c r="D11" s="19">
        <v>7.0</v>
      </c>
      <c r="E11" s="19">
        <v>19.0</v>
      </c>
      <c r="F11" s="18">
        <f t="shared" ref="F11:F13" si="1">SUM(D11:E11)</f>
        <v>26</v>
      </c>
      <c r="G11" s="20">
        <v>7.0</v>
      </c>
      <c r="H11" s="19">
        <v>20.0</v>
      </c>
      <c r="I11" s="18">
        <f t="shared" ref="I11:I13" si="2">SUM(G11:H11)</f>
        <v>27</v>
      </c>
      <c r="J11" s="19">
        <v>10.0</v>
      </c>
      <c r="K11" s="18">
        <f>J11</f>
        <v>10</v>
      </c>
      <c r="L11" s="20">
        <v>5.0</v>
      </c>
      <c r="M11" s="19">
        <v>6.0</v>
      </c>
      <c r="N11" s="18">
        <f t="shared" ref="N11:N13" si="3">L11+M11</f>
        <v>11</v>
      </c>
      <c r="O11" s="20">
        <v>13.0</v>
      </c>
      <c r="P11" s="21">
        <v>13.0</v>
      </c>
    </row>
    <row r="12">
      <c r="A12" s="16" t="s">
        <v>35</v>
      </c>
      <c r="B12" s="19">
        <v>13.0</v>
      </c>
      <c r="C12" s="18">
        <f>SUM(B12)</f>
        <v>13</v>
      </c>
      <c r="D12" s="19">
        <v>9.0</v>
      </c>
      <c r="E12" s="19">
        <v>26.0</v>
      </c>
      <c r="F12" s="18">
        <f t="shared" si="1"/>
        <v>35</v>
      </c>
      <c r="G12" s="20">
        <v>8.0</v>
      </c>
      <c r="H12" s="19">
        <v>27.0</v>
      </c>
      <c r="I12" s="18">
        <f t="shared" si="2"/>
        <v>35</v>
      </c>
      <c r="J12" s="19">
        <v>10.0</v>
      </c>
      <c r="K12" s="21">
        <v>10.0</v>
      </c>
      <c r="L12" s="20">
        <v>4.0</v>
      </c>
      <c r="M12" s="19">
        <v>25.0</v>
      </c>
      <c r="N12" s="18">
        <f t="shared" si="3"/>
        <v>29</v>
      </c>
      <c r="O12" s="20">
        <v>16.0</v>
      </c>
      <c r="P12" s="21">
        <v>16.0</v>
      </c>
    </row>
    <row r="13">
      <c r="A13" s="16" t="s">
        <v>36</v>
      </c>
      <c r="B13" s="22">
        <v>11.0</v>
      </c>
      <c r="C13" s="21">
        <v>11.0</v>
      </c>
      <c r="D13" s="22">
        <v>5.0</v>
      </c>
      <c r="E13" s="25">
        <f>9+15</f>
        <v>24</v>
      </c>
      <c r="F13" s="18">
        <f t="shared" si="1"/>
        <v>29</v>
      </c>
      <c r="G13" s="24">
        <v>5.0</v>
      </c>
      <c r="H13" s="25">
        <f>19+10</f>
        <v>29</v>
      </c>
      <c r="I13" s="18">
        <f t="shared" si="2"/>
        <v>34</v>
      </c>
      <c r="J13" s="22">
        <v>8.0</v>
      </c>
      <c r="K13" s="21">
        <v>8.0</v>
      </c>
      <c r="L13" s="24">
        <v>5.0</v>
      </c>
      <c r="M13" s="25">
        <f>18+13</f>
        <v>31</v>
      </c>
      <c r="N13" s="18">
        <f t="shared" si="3"/>
        <v>36</v>
      </c>
      <c r="O13" s="24">
        <v>10.0</v>
      </c>
      <c r="P13" s="21">
        <v>10.0</v>
      </c>
    </row>
    <row r="14">
      <c r="A14" s="26" t="s">
        <v>10</v>
      </c>
      <c r="B14" s="27">
        <f t="shared" ref="B14:C14" si="4">SUM(B12:B13)</f>
        <v>24</v>
      </c>
      <c r="C14" s="28">
        <f t="shared" si="4"/>
        <v>24</v>
      </c>
      <c r="D14" s="27">
        <f t="shared" ref="D14:P14" si="5">SUM(D11:D13)</f>
        <v>21</v>
      </c>
      <c r="E14" s="27">
        <f t="shared" si="5"/>
        <v>69</v>
      </c>
      <c r="F14" s="28">
        <f t="shared" si="5"/>
        <v>90</v>
      </c>
      <c r="G14" s="27">
        <f t="shared" si="5"/>
        <v>20</v>
      </c>
      <c r="H14" s="27">
        <f t="shared" si="5"/>
        <v>76</v>
      </c>
      <c r="I14" s="28">
        <f t="shared" si="5"/>
        <v>96</v>
      </c>
      <c r="J14" s="27">
        <f t="shared" si="5"/>
        <v>28</v>
      </c>
      <c r="K14" s="28">
        <f t="shared" si="5"/>
        <v>28</v>
      </c>
      <c r="L14" s="27">
        <f t="shared" si="5"/>
        <v>14</v>
      </c>
      <c r="M14" s="27">
        <f t="shared" si="5"/>
        <v>62</v>
      </c>
      <c r="N14" s="28">
        <f t="shared" si="5"/>
        <v>76</v>
      </c>
      <c r="O14" s="26">
        <f t="shared" si="5"/>
        <v>39</v>
      </c>
      <c r="P14" s="28">
        <f t="shared" si="5"/>
        <v>39</v>
      </c>
    </row>
    <row r="17">
      <c r="D17" s="30"/>
      <c r="E17" s="31"/>
    </row>
    <row r="18">
      <c r="D18" s="30"/>
      <c r="E18" s="31"/>
    </row>
    <row r="19">
      <c r="D19" s="30"/>
      <c r="E19" s="31"/>
    </row>
    <row r="21">
      <c r="A21" s="2"/>
      <c r="B21" s="2"/>
      <c r="C21" s="2"/>
      <c r="D21" s="2"/>
      <c r="E21" s="37"/>
    </row>
    <row r="22">
      <c r="A22" s="2"/>
      <c r="B22" s="2"/>
      <c r="C22" s="2"/>
      <c r="D22" s="2"/>
      <c r="E22" s="37"/>
    </row>
    <row r="23">
      <c r="A23" s="2"/>
      <c r="B23" s="2"/>
      <c r="C23" s="2"/>
      <c r="D23" s="2"/>
      <c r="E23" s="37"/>
    </row>
  </sheetData>
  <mergeCells count="7">
    <mergeCell ref="A7:E7"/>
    <mergeCell ref="B9:C9"/>
    <mergeCell ref="D9:F9"/>
    <mergeCell ref="G9:I9"/>
    <mergeCell ref="J9:K9"/>
    <mergeCell ref="L9:N9"/>
    <mergeCell ref="O9:P9"/>
  </mergeCells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25.14"/>
  </cols>
  <sheetData>
    <row r="1">
      <c r="A1" s="2" t="s">
        <v>26</v>
      </c>
    </row>
    <row r="7">
      <c r="A7" s="1" t="s">
        <v>0</v>
      </c>
    </row>
    <row r="8">
      <c r="A8" s="29" t="s">
        <v>37</v>
      </c>
    </row>
    <row r="9">
      <c r="A9" s="2"/>
      <c r="B9" s="38" t="s">
        <v>38</v>
      </c>
      <c r="C9" s="4"/>
      <c r="D9" s="39" t="s">
        <v>39</v>
      </c>
      <c r="E9" s="6"/>
      <c r="F9" s="4"/>
      <c r="G9" s="40" t="s">
        <v>40</v>
      </c>
      <c r="H9" s="6"/>
      <c r="I9" s="4"/>
      <c r="J9" s="41" t="s">
        <v>41</v>
      </c>
      <c r="K9" s="4"/>
      <c r="L9" s="42" t="s">
        <v>42</v>
      </c>
      <c r="M9" s="6"/>
      <c r="N9" s="4"/>
      <c r="O9" s="36" t="s">
        <v>43</v>
      </c>
      <c r="P9" s="4"/>
    </row>
    <row r="10" ht="30.0" customHeight="1">
      <c r="A10" s="10" t="s">
        <v>8</v>
      </c>
      <c r="B10" s="11" t="s">
        <v>9</v>
      </c>
      <c r="C10" s="12" t="s">
        <v>10</v>
      </c>
      <c r="D10" s="13" t="s">
        <v>11</v>
      </c>
      <c r="E10" s="11" t="s">
        <v>9</v>
      </c>
      <c r="F10" s="14" t="s">
        <v>10</v>
      </c>
      <c r="G10" s="15" t="s">
        <v>11</v>
      </c>
      <c r="H10" s="11" t="s">
        <v>9</v>
      </c>
      <c r="I10" s="14" t="s">
        <v>10</v>
      </c>
      <c r="J10" s="11" t="s">
        <v>9</v>
      </c>
      <c r="K10" s="14" t="s">
        <v>10</v>
      </c>
      <c r="L10" s="15" t="s">
        <v>11</v>
      </c>
      <c r="M10" s="11" t="s">
        <v>9</v>
      </c>
      <c r="N10" s="14" t="s">
        <v>10</v>
      </c>
      <c r="O10" s="15" t="s">
        <v>11</v>
      </c>
      <c r="P10" s="14" t="s">
        <v>10</v>
      </c>
    </row>
    <row r="11">
      <c r="A11" s="16" t="s">
        <v>44</v>
      </c>
      <c r="B11" s="17" t="s">
        <v>13</v>
      </c>
      <c r="C11" s="18">
        <v>0.0</v>
      </c>
      <c r="D11" s="19">
        <v>4.0</v>
      </c>
      <c r="E11" s="19">
        <v>17.0</v>
      </c>
      <c r="F11" s="18">
        <f t="shared" ref="F11:F13" si="1">SUM(D11:E11)</f>
        <v>21</v>
      </c>
      <c r="G11" s="20">
        <v>3.0</v>
      </c>
      <c r="H11" s="17">
        <f>6+9</f>
        <v>15</v>
      </c>
      <c r="I11" s="18">
        <f t="shared" ref="I11:I13" si="2">SUM(G11:H11)</f>
        <v>18</v>
      </c>
      <c r="J11" s="19">
        <v>5.0</v>
      </c>
      <c r="K11" s="18">
        <f>J11</f>
        <v>5</v>
      </c>
      <c r="L11" s="20">
        <v>5.0</v>
      </c>
      <c r="M11" s="19">
        <v>17.0</v>
      </c>
      <c r="N11" s="18">
        <f t="shared" ref="N11:N13" si="3">L11+M11</f>
        <v>22</v>
      </c>
      <c r="O11" s="20">
        <v>15.0</v>
      </c>
      <c r="P11" s="21">
        <v>15.0</v>
      </c>
    </row>
    <row r="12">
      <c r="A12" s="16" t="s">
        <v>45</v>
      </c>
      <c r="B12" s="19">
        <v>12.0</v>
      </c>
      <c r="C12" s="18">
        <f>B12</f>
        <v>12</v>
      </c>
      <c r="D12" s="19">
        <v>7.0</v>
      </c>
      <c r="E12" s="19">
        <v>21.0</v>
      </c>
      <c r="F12" s="18">
        <f t="shared" si="1"/>
        <v>28</v>
      </c>
      <c r="G12" s="20">
        <v>7.0</v>
      </c>
      <c r="H12" s="19">
        <v>25.0</v>
      </c>
      <c r="I12" s="18">
        <f t="shared" si="2"/>
        <v>32</v>
      </c>
      <c r="J12" s="19">
        <v>12.0</v>
      </c>
      <c r="K12" s="21">
        <v>12.0</v>
      </c>
      <c r="L12" s="20">
        <v>5.0</v>
      </c>
      <c r="M12" s="19">
        <v>25.0</v>
      </c>
      <c r="N12" s="18">
        <f t="shared" si="3"/>
        <v>30</v>
      </c>
      <c r="O12" s="20">
        <v>16.0</v>
      </c>
      <c r="P12" s="21">
        <v>16.0</v>
      </c>
    </row>
    <row r="13">
      <c r="A13" s="16" t="s">
        <v>46</v>
      </c>
      <c r="B13" s="22">
        <v>11.0</v>
      </c>
      <c r="C13" s="21">
        <v>11.0</v>
      </c>
      <c r="D13" s="22">
        <v>5.0</v>
      </c>
      <c r="E13" s="25">
        <f>9+15</f>
        <v>24</v>
      </c>
      <c r="F13" s="18">
        <f t="shared" si="1"/>
        <v>29</v>
      </c>
      <c r="G13" s="35">
        <f>3+2</f>
        <v>5</v>
      </c>
      <c r="H13" s="25">
        <f>11+14</f>
        <v>25</v>
      </c>
      <c r="I13" s="18">
        <f t="shared" si="2"/>
        <v>30</v>
      </c>
      <c r="J13" s="22">
        <v>8.0</v>
      </c>
      <c r="K13" s="21">
        <v>8.0</v>
      </c>
      <c r="L13" s="24">
        <v>5.0</v>
      </c>
      <c r="M13" s="25">
        <f>9+16</f>
        <v>25</v>
      </c>
      <c r="N13" s="18">
        <f t="shared" si="3"/>
        <v>30</v>
      </c>
      <c r="O13" s="24">
        <v>11.0</v>
      </c>
      <c r="P13" s="21">
        <v>11.0</v>
      </c>
    </row>
    <row r="14">
      <c r="A14" s="26" t="s">
        <v>10</v>
      </c>
      <c r="B14" s="27">
        <f t="shared" ref="B14:C14" si="4">SUM(B12:B13)</f>
        <v>23</v>
      </c>
      <c r="C14" s="28">
        <f t="shared" si="4"/>
        <v>23</v>
      </c>
      <c r="D14" s="27">
        <f t="shared" ref="D14:P14" si="5">SUM(D11:D13)</f>
        <v>16</v>
      </c>
      <c r="E14" s="27">
        <f t="shared" si="5"/>
        <v>62</v>
      </c>
      <c r="F14" s="28">
        <f t="shared" si="5"/>
        <v>78</v>
      </c>
      <c r="G14" s="27">
        <f t="shared" si="5"/>
        <v>15</v>
      </c>
      <c r="H14" s="27">
        <f t="shared" si="5"/>
        <v>65</v>
      </c>
      <c r="I14" s="28">
        <f t="shared" si="5"/>
        <v>80</v>
      </c>
      <c r="J14" s="27">
        <f t="shared" si="5"/>
        <v>25</v>
      </c>
      <c r="K14" s="28">
        <f t="shared" si="5"/>
        <v>25</v>
      </c>
      <c r="L14" s="27">
        <f t="shared" si="5"/>
        <v>15</v>
      </c>
      <c r="M14" s="27">
        <f t="shared" si="5"/>
        <v>67</v>
      </c>
      <c r="N14" s="28">
        <f t="shared" si="5"/>
        <v>82</v>
      </c>
      <c r="O14" s="26">
        <f t="shared" si="5"/>
        <v>42</v>
      </c>
      <c r="P14" s="28">
        <f t="shared" si="5"/>
        <v>42</v>
      </c>
    </row>
    <row r="16">
      <c r="A16" s="2"/>
    </row>
  </sheetData>
  <mergeCells count="7">
    <mergeCell ref="A7:E7"/>
    <mergeCell ref="B9:C9"/>
    <mergeCell ref="D9:F9"/>
    <mergeCell ref="G9:I9"/>
    <mergeCell ref="J9:K9"/>
    <mergeCell ref="L9:N9"/>
    <mergeCell ref="O9:P9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2025-09-10T10:16:07Z</dcterms:created>
  <dc:creator>DASE</dc:creator>
</cp:coreProperties>
</file>